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4" r:id="rId1"/>
    <sheet name="2кв" sheetId="25" r:id="rId2"/>
  </sheets>
  <definedNames>
    <definedName name="_xlnm.Print_Area" localSheetId="0">'1кв'!$A$1:$E$55</definedName>
    <definedName name="_xlnm.Print_Area" localSheetId="1">'2кв'!$A$1:$E$54</definedName>
  </definedNames>
  <calcPr calcId="152511"/>
</workbook>
</file>

<file path=xl/calcChain.xml><?xml version="1.0" encoding="utf-8"?>
<calcChain xmlns="http://schemas.openxmlformats.org/spreadsheetml/2006/main">
  <c r="B48" i="25" l="1"/>
  <c r="B52" i="25" l="1"/>
  <c r="B51" i="25"/>
  <c r="E23" i="25"/>
  <c r="E22" i="25"/>
  <c r="E28" i="25" l="1"/>
  <c r="B53" i="25" s="1"/>
  <c r="B54" i="25" s="1"/>
  <c r="E27" i="24"/>
  <c r="E26" i="24"/>
  <c r="E29" i="24" l="1"/>
  <c r="B53" i="24" l="1"/>
  <c r="B52" i="24"/>
  <c r="E23" i="24"/>
  <c r="E22" i="24"/>
  <c r="B54" i="24" s="1"/>
  <c r="B55" i="24" l="1"/>
</calcChain>
</file>

<file path=xl/sharedStrings.xml><?xml version="1.0" encoding="utf-8"?>
<sst xmlns="http://schemas.openxmlformats.org/spreadsheetml/2006/main" count="127" uniqueCount="65">
  <si>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</si>
  <si>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</si>
  <si>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</si>
  <si>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</si>
  <si>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</si>
  <si>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</si>
  <si>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</si>
  <si>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</si>
  <si>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</si>
  <si>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</si>
  <si>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</si>
  <si>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</si>
  <si>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</si>
  <si>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</si>
  <si>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</si>
  <si>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</si>
  <si>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</si>
  <si>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</si>
  <si>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</si>
  <si>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</si>
  <si>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</si>
  <si>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</si>
  <si>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</si>
  <si>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</si>
  <si>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51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</si>
  <si>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</si>
  <si>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Итого расходов: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</si>
  <si>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</si>
  <si>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</si>
  <si>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</si>
  <si>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Татаренко Ольги Сергеевны</t>
    </r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</si>
  <si>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</si>
  <si>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</si>
  <si>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</si>
  <si>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№77  от   01.06.2016 г.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</si>
  <si>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 от 31.05.2016 г.</t>
    </r>
  </si>
  <si>
    <t>Общая площадь квартир  - 1234,4</t>
  </si>
  <si>
    <t>Расходы по содержанию и тек. Ремонту</t>
  </si>
  <si>
    <t>Заказчик - Собственники МКД, в лице председателя совета МКД Татаренко О.С.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</si>
  <si>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</si>
  <si>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</si>
  <si>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</si>
  <si>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</si>
  <si>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</si>
  <si>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1 квартал</t>
  </si>
  <si>
    <t>ч/ч</t>
  </si>
  <si>
    <t xml:space="preserve">интернет Ростелеком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</si>
  <si>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</si>
  <si>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</si>
  <si>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Предъявлено населению 102837,9</t>
  </si>
  <si>
    <t>за 1 квартал 2024 года</t>
  </si>
  <si>
    <t>31.03.2024 г.</t>
  </si>
  <si>
    <t>Замена стояка ХВС в подвале.</t>
  </si>
  <si>
    <t>февраль</t>
  </si>
  <si>
    <t>Изготовление и монтаж доски обьявлений (кв.21)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</si>
  <si>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</si>
  <si>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</si>
  <si>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 восемьдесят пять тысяч пятьсот двадцать один рубль 12 копеек.</t>
  </si>
  <si>
    <t>за 2 квартал 2024 года</t>
  </si>
  <si>
    <t>30.06.2024 г.</t>
  </si>
  <si>
    <t>2 квартал</t>
  </si>
  <si>
    <t>ремонт кровли над кв.№ 17 - 130м2 (смета)</t>
  </si>
  <si>
    <t>апрель</t>
  </si>
  <si>
    <t>Поверка ОДПУ ТЭ</t>
  </si>
  <si>
    <t xml:space="preserve">           2. Всего за период с "01" 04 2024 г. по "30" 06 2024 г. выполнено работ (оказано услуг) на общую сумму  сто девяносто четыре тысячи пятьсот восемь рублей 19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</si>
</sst>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43" fontId="4" fillId="0" borderId="0" xfId="1" applyFont="1"/>
    <xf numFmtId="164" fontId="4" fillId="0" borderId="1" xfId="1" applyNumberFormat="1" applyFont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 applyAlignment="1">
      <alignment horizontal="left" wrapText="1"/>
    </xf>
    <xf numFmtId="39" fontId="4" fillId="2" borderId="0" xfId="1" applyNumberFormat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52" zoomScaleSheetLayoutView="100" workbookViewId="0">
      <selection activeCell="A40" sqref="A40:E4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30.7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50</v>
      </c>
      <c r="B3" s="44"/>
      <c r="C3" s="44"/>
      <c r="D3" s="44"/>
      <c r="E3" s="44"/>
    </row>
    <row r="4" spans="1:5" s="1" customFormat="1" ht="15.6" customHeight="1" x14ac:dyDescent="0.25">
      <c r="A4" s="25" t="s">
        <v>13</v>
      </c>
      <c r="B4" s="4"/>
      <c r="C4" s="4"/>
      <c r="D4" s="32"/>
      <c r="E4" s="31" t="s">
        <v>51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5" t="s">
        <v>30</v>
      </c>
      <c r="B9" s="45"/>
      <c r="C9" s="45"/>
      <c r="D9" s="45"/>
      <c r="E9" s="45"/>
    </row>
    <row r="10" spans="1:5" ht="25.9" customHeight="1" x14ac:dyDescent="0.25">
      <c r="A10" s="48" t="s">
        <v>14</v>
      </c>
      <c r="B10" s="49"/>
      <c r="C10" s="49"/>
      <c r="D10" s="49"/>
      <c r="E10" s="49"/>
    </row>
    <row r="11" spans="1:5" x14ac:dyDescent="0.25">
      <c r="A11" s="45" t="s">
        <v>35</v>
      </c>
      <c r="B11" s="45"/>
      <c r="C11" s="45"/>
      <c r="D11" s="45"/>
      <c r="E11" s="45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5" t="s">
        <v>47</v>
      </c>
      <c r="B15" s="45"/>
      <c r="C15" s="45"/>
      <c r="D15" s="45"/>
      <c r="E15" s="45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8" ht="31.5" customHeight="1" x14ac:dyDescent="0.25">
      <c r="A17" s="45" t="s">
        <v>17</v>
      </c>
      <c r="B17" s="45"/>
      <c r="C17" s="45"/>
      <c r="D17" s="45"/>
      <c r="E17" s="45"/>
    </row>
    <row r="18" spans="1:8" ht="61.5" customHeight="1" x14ac:dyDescent="0.25">
      <c r="A18" s="45" t="s">
        <v>34</v>
      </c>
      <c r="B18" s="45"/>
      <c r="C18" s="45"/>
      <c r="D18" s="45"/>
      <c r="E18" s="45"/>
    </row>
    <row r="19" spans="1:8" ht="33.75" customHeight="1" x14ac:dyDescent="0.25">
      <c r="A19" s="46" t="s">
        <v>25</v>
      </c>
      <c r="B19" s="46"/>
      <c r="C19" s="46"/>
      <c r="D19" s="46"/>
      <c r="E19" s="46"/>
    </row>
    <row r="20" spans="1:8" x14ac:dyDescent="0.25">
      <c r="A20" s="46"/>
      <c r="B20" s="46"/>
      <c r="C20" s="46"/>
      <c r="D20" s="46"/>
      <c r="E20" s="4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16.739999999999998</v>
      </c>
      <c r="E22" s="7">
        <f>D22*F20*G20</f>
        <v>61991.567999999999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D23*F20*G20</f>
        <v>16145.952000000001</v>
      </c>
      <c r="H23" s="18"/>
    </row>
    <row r="24" spans="1:8" ht="15.75" x14ac:dyDescent="0.25">
      <c r="A24" s="6" t="s">
        <v>27</v>
      </c>
      <c r="B24" s="8" t="s">
        <v>44</v>
      </c>
      <c r="C24" s="3" t="s">
        <v>28</v>
      </c>
      <c r="D24" s="20"/>
      <c r="E24" s="7">
        <v>2039.8</v>
      </c>
      <c r="H24" s="18"/>
    </row>
    <row r="25" spans="1:8" s="24" customFormat="1" ht="60" x14ac:dyDescent="0.25">
      <c r="A25" s="37" t="s">
        <v>55</v>
      </c>
      <c r="B25" s="38" t="s">
        <v>56</v>
      </c>
      <c r="C25" s="39" t="s">
        <v>28</v>
      </c>
      <c r="D25" s="39"/>
      <c r="E25" s="7">
        <v>532.5</v>
      </c>
    </row>
    <row r="26" spans="1:8" x14ac:dyDescent="0.25">
      <c r="A26" s="6" t="s">
        <v>52</v>
      </c>
      <c r="B26" s="8" t="s">
        <v>53</v>
      </c>
      <c r="C26" s="3" t="s">
        <v>45</v>
      </c>
      <c r="D26" s="3">
        <v>16</v>
      </c>
      <c r="E26" s="7">
        <f>D26*260.07</f>
        <v>4161.12</v>
      </c>
      <c r="H26" s="18"/>
    </row>
    <row r="27" spans="1:8" ht="30" x14ac:dyDescent="0.25">
      <c r="A27" s="6" t="s">
        <v>54</v>
      </c>
      <c r="B27" s="8" t="s">
        <v>53</v>
      </c>
      <c r="C27" s="3" t="s">
        <v>45</v>
      </c>
      <c r="D27" s="3">
        <v>2.5</v>
      </c>
      <c r="E27" s="7">
        <f>D27*260.07</f>
        <v>650.17499999999995</v>
      </c>
      <c r="H27" s="18"/>
    </row>
    <row r="28" spans="1:8" ht="15.75" x14ac:dyDescent="0.25">
      <c r="A28" s="6"/>
      <c r="B28" s="8"/>
      <c r="C28" s="3"/>
      <c r="D28" s="20"/>
      <c r="E28" s="23"/>
      <c r="H28" s="18"/>
    </row>
    <row r="29" spans="1:8" s="13" customFormat="1" ht="14.25" x14ac:dyDescent="0.2">
      <c r="A29" s="9" t="s">
        <v>26</v>
      </c>
      <c r="B29" s="10"/>
      <c r="C29" s="11"/>
      <c r="D29" s="11"/>
      <c r="E29" s="12">
        <f>SUM(E22:E28)</f>
        <v>85521.115000000005</v>
      </c>
    </row>
    <row r="31" spans="1:8" ht="28.5" customHeight="1" x14ac:dyDescent="0.25">
      <c r="A31" s="52" t="s">
        <v>57</v>
      </c>
      <c r="B31" s="52"/>
      <c r="C31" s="52"/>
      <c r="D31" s="52"/>
      <c r="E31" s="52"/>
    </row>
    <row r="32" spans="1:8" ht="30" customHeight="1" x14ac:dyDescent="0.25">
      <c r="A32" s="45" t="s">
        <v>21</v>
      </c>
      <c r="B32" s="45"/>
      <c r="C32" s="45"/>
      <c r="D32" s="45"/>
      <c r="E32" s="45"/>
    </row>
    <row r="33" spans="1:5" ht="13.9" customHeight="1" x14ac:dyDescent="0.25">
      <c r="A33" s="45" t="s">
        <v>20</v>
      </c>
      <c r="B33" s="45"/>
      <c r="C33" s="45"/>
      <c r="D33" s="45"/>
      <c r="E33" s="45"/>
    </row>
    <row r="34" spans="1:5" ht="31.5" customHeight="1" x14ac:dyDescent="0.25">
      <c r="A34" s="45" t="s">
        <v>29</v>
      </c>
      <c r="B34" s="45"/>
      <c r="C34" s="45"/>
      <c r="D34" s="45"/>
      <c r="E34" s="45"/>
    </row>
    <row r="35" spans="1:5" x14ac:dyDescent="0.25">
      <c r="A35" s="45" t="s">
        <v>18</v>
      </c>
      <c r="B35" s="45"/>
      <c r="C35" s="45"/>
      <c r="D35" s="45"/>
      <c r="E35" s="45"/>
    </row>
    <row r="36" spans="1:5" x14ac:dyDescent="0.25">
      <c r="A36" s="27"/>
      <c r="B36" s="27"/>
      <c r="C36" s="27"/>
      <c r="D36" s="27"/>
      <c r="E36" s="27"/>
    </row>
    <row r="37" spans="1:5" x14ac:dyDescent="0.25">
      <c r="A37" s="27"/>
      <c r="B37" s="27"/>
      <c r="C37" s="27"/>
      <c r="D37" s="27"/>
      <c r="E37" s="27"/>
    </row>
    <row r="38" spans="1:5" x14ac:dyDescent="0.25">
      <c r="A38" s="27"/>
      <c r="B38" s="27"/>
      <c r="C38" s="27"/>
      <c r="D38" s="27"/>
      <c r="E38" s="27"/>
    </row>
    <row r="39" spans="1:5" x14ac:dyDescent="0.25">
      <c r="A39" s="53" t="s">
        <v>5</v>
      </c>
      <c r="B39" s="53"/>
      <c r="C39" s="53"/>
      <c r="D39" s="53"/>
      <c r="E39" s="53"/>
    </row>
    <row r="40" spans="1:5" x14ac:dyDescent="0.25">
      <c r="A40" s="45" t="s">
        <v>18</v>
      </c>
      <c r="B40" s="45"/>
      <c r="C40" s="45"/>
      <c r="D40" s="45"/>
      <c r="E40" s="45"/>
    </row>
    <row r="41" spans="1:5" ht="13.9" customHeight="1" x14ac:dyDescent="0.25">
      <c r="A41" s="54" t="s">
        <v>48</v>
      </c>
      <c r="B41" s="54"/>
      <c r="C41" s="54"/>
      <c r="D41" s="54"/>
      <c r="E41" s="54"/>
    </row>
    <row r="42" spans="1:5" x14ac:dyDescent="0.25">
      <c r="B42" s="51" t="s">
        <v>19</v>
      </c>
      <c r="C42" s="51"/>
      <c r="D42" s="51"/>
      <c r="E42" s="5" t="s">
        <v>6</v>
      </c>
    </row>
    <row r="43" spans="1:5" x14ac:dyDescent="0.25">
      <c r="A43" s="29"/>
      <c r="B43" s="29"/>
      <c r="C43" s="29"/>
      <c r="D43" s="29"/>
      <c r="E43" s="29"/>
    </row>
    <row r="44" spans="1:5" ht="13.9" customHeight="1" x14ac:dyDescent="0.25">
      <c r="A44" s="54" t="s">
        <v>38</v>
      </c>
      <c r="B44" s="54"/>
      <c r="C44" s="54"/>
      <c r="D44" s="54"/>
      <c r="E44" s="54"/>
    </row>
    <row r="45" spans="1:5" x14ac:dyDescent="0.25">
      <c r="B45" s="51" t="s">
        <v>19</v>
      </c>
      <c r="C45" s="51"/>
      <c r="D45" s="51"/>
      <c r="E45" s="5" t="s">
        <v>6</v>
      </c>
    </row>
    <row r="47" spans="1:5" x14ac:dyDescent="0.25">
      <c r="A47" s="2" t="s">
        <v>36</v>
      </c>
    </row>
    <row r="48" spans="1:5" x14ac:dyDescent="0.25">
      <c r="A48" s="13" t="s">
        <v>31</v>
      </c>
    </row>
    <row r="49" spans="1:6" x14ac:dyDescent="0.25">
      <c r="A49" s="2" t="s">
        <v>40</v>
      </c>
      <c r="B49" s="16">
        <v>-13982.51</v>
      </c>
    </row>
    <row r="50" spans="1:6" ht="15.75" x14ac:dyDescent="0.25">
      <c r="A50" s="14" t="s">
        <v>49</v>
      </c>
      <c r="B50" s="17"/>
    </row>
    <row r="51" spans="1:6" x14ac:dyDescent="0.25">
      <c r="A51" s="2" t="s">
        <v>32</v>
      </c>
      <c r="B51" s="17">
        <v>96136.04</v>
      </c>
    </row>
    <row r="52" spans="1:6" x14ac:dyDescent="0.25">
      <c r="A52" s="2" t="s">
        <v>43</v>
      </c>
      <c r="B52" s="22">
        <f>110*3</f>
        <v>330</v>
      </c>
    </row>
    <row r="53" spans="1:6" x14ac:dyDescent="0.25">
      <c r="A53" s="24" t="s">
        <v>46</v>
      </c>
      <c r="B53" s="26">
        <f>150*3</f>
        <v>450</v>
      </c>
    </row>
    <row r="54" spans="1:6" ht="30" x14ac:dyDescent="0.25">
      <c r="A54" s="28" t="s">
        <v>37</v>
      </c>
      <c r="B54" s="17">
        <f>E29</f>
        <v>85521.115000000005</v>
      </c>
      <c r="F54" s="21"/>
    </row>
    <row r="55" spans="1:6" x14ac:dyDescent="0.25">
      <c r="A55" s="15" t="s">
        <v>33</v>
      </c>
      <c r="B55" s="16">
        <f>B49+B51+B52+B53-B54</f>
        <v>-2587.5850000000064</v>
      </c>
    </row>
  </sheetData>
  <mergeCells count="29">
    <mergeCell ref="B45:D45"/>
    <mergeCell ref="A20:E20"/>
    <mergeCell ref="A31:E31"/>
    <mergeCell ref="A32:E32"/>
    <mergeCell ref="A33:E33"/>
    <mergeCell ref="A34:E34"/>
    <mergeCell ref="A35:E35"/>
    <mergeCell ref="A39:E39"/>
    <mergeCell ref="A40:E40"/>
    <mergeCell ref="A41:E41"/>
    <mergeCell ref="B42:D42"/>
    <mergeCell ref="A44:E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34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6" width="10.710937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30.75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58</v>
      </c>
      <c r="B3" s="44"/>
      <c r="C3" s="44"/>
      <c r="D3" s="44"/>
      <c r="E3" s="44"/>
    </row>
    <row r="4" spans="1:5" s="1" customFormat="1" ht="15.6" customHeight="1" x14ac:dyDescent="0.25">
      <c r="A4" s="25" t="s">
        <v>13</v>
      </c>
      <c r="B4" s="4"/>
      <c r="C4" s="4"/>
      <c r="D4" s="32"/>
      <c r="E4" s="31" t="s">
        <v>59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5" t="s">
        <v>30</v>
      </c>
      <c r="B9" s="45"/>
      <c r="C9" s="45"/>
      <c r="D9" s="45"/>
      <c r="E9" s="45"/>
    </row>
    <row r="10" spans="1:5" ht="25.9" customHeight="1" x14ac:dyDescent="0.25">
      <c r="A10" s="48" t="s">
        <v>14</v>
      </c>
      <c r="B10" s="49"/>
      <c r="C10" s="49"/>
      <c r="D10" s="49"/>
      <c r="E10" s="49"/>
    </row>
    <row r="11" spans="1:5" x14ac:dyDescent="0.25">
      <c r="A11" s="45" t="s">
        <v>35</v>
      </c>
      <c r="B11" s="45"/>
      <c r="C11" s="45"/>
      <c r="D11" s="45"/>
      <c r="E11" s="45"/>
    </row>
    <row r="12" spans="1:5" x14ac:dyDescent="0.25">
      <c r="A12" s="47" t="s">
        <v>15</v>
      </c>
      <c r="B12" s="50"/>
      <c r="C12" s="50"/>
      <c r="D12" s="50"/>
      <c r="E12" s="50"/>
    </row>
    <row r="13" spans="1:5" x14ac:dyDescent="0.25">
      <c r="A13" s="45" t="s">
        <v>22</v>
      </c>
      <c r="B13" s="45"/>
      <c r="C13" s="45"/>
      <c r="D13" s="45"/>
      <c r="E13" s="45"/>
    </row>
    <row r="14" spans="1:5" ht="11.25" customHeight="1" x14ac:dyDescent="0.25">
      <c r="A14" s="47" t="s">
        <v>2</v>
      </c>
      <c r="B14" s="50"/>
      <c r="C14" s="50"/>
      <c r="D14" s="50"/>
      <c r="E14" s="50"/>
    </row>
    <row r="15" spans="1:5" x14ac:dyDescent="0.25">
      <c r="A15" s="45" t="s">
        <v>47</v>
      </c>
      <c r="B15" s="45"/>
      <c r="C15" s="45"/>
      <c r="D15" s="45"/>
      <c r="E15" s="45"/>
    </row>
    <row r="16" spans="1:5" ht="10.5" customHeight="1" x14ac:dyDescent="0.25">
      <c r="A16" s="47" t="s">
        <v>16</v>
      </c>
      <c r="B16" s="50"/>
      <c r="C16" s="50"/>
      <c r="D16" s="50"/>
      <c r="E16" s="50"/>
    </row>
    <row r="17" spans="1:8" ht="31.5" customHeight="1" x14ac:dyDescent="0.25">
      <c r="A17" s="45" t="s">
        <v>17</v>
      </c>
      <c r="B17" s="45"/>
      <c r="C17" s="45"/>
      <c r="D17" s="45"/>
      <c r="E17" s="45"/>
    </row>
    <row r="18" spans="1:8" ht="61.5" customHeight="1" x14ac:dyDescent="0.25">
      <c r="A18" s="45" t="s">
        <v>34</v>
      </c>
      <c r="B18" s="45"/>
      <c r="C18" s="45"/>
      <c r="D18" s="45"/>
      <c r="E18" s="45"/>
    </row>
    <row r="19" spans="1:8" ht="33.75" customHeight="1" x14ac:dyDescent="0.25">
      <c r="A19" s="46" t="s">
        <v>25</v>
      </c>
      <c r="B19" s="46"/>
      <c r="C19" s="46"/>
      <c r="D19" s="46"/>
      <c r="E19" s="46"/>
    </row>
    <row r="20" spans="1:8" x14ac:dyDescent="0.25">
      <c r="A20" s="46"/>
      <c r="B20" s="46"/>
      <c r="C20" s="46"/>
      <c r="D20" s="46"/>
      <c r="E20" s="46"/>
      <c r="F20" s="2">
        <v>1234.4000000000001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42</v>
      </c>
      <c r="B22" s="8" t="s">
        <v>41</v>
      </c>
      <c r="C22" s="3" t="s">
        <v>4</v>
      </c>
      <c r="D22" s="3">
        <v>16.739999999999998</v>
      </c>
      <c r="E22" s="7">
        <f>D22*F20*G20</f>
        <v>61991.567999999999</v>
      </c>
      <c r="H22" s="18"/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D23*F20*G20</f>
        <v>16145.952000000001</v>
      </c>
      <c r="H23" s="18"/>
    </row>
    <row r="24" spans="1:8" ht="15.75" x14ac:dyDescent="0.25">
      <c r="A24" s="6" t="s">
        <v>27</v>
      </c>
      <c r="B24" s="8" t="s">
        <v>60</v>
      </c>
      <c r="C24" s="3" t="s">
        <v>28</v>
      </c>
      <c r="D24" s="20"/>
      <c r="E24" s="7">
        <v>494.57</v>
      </c>
      <c r="H24" s="18"/>
    </row>
    <row r="25" spans="1:8" ht="15.75" x14ac:dyDescent="0.25">
      <c r="A25" s="6" t="s">
        <v>63</v>
      </c>
      <c r="B25" s="8" t="s">
        <v>60</v>
      </c>
      <c r="C25" s="3" t="s">
        <v>28</v>
      </c>
      <c r="D25" s="20"/>
      <c r="E25" s="7">
        <v>20700</v>
      </c>
      <c r="H25" s="18"/>
    </row>
    <row r="26" spans="1:8" ht="30" x14ac:dyDescent="0.25">
      <c r="A26" s="6" t="s">
        <v>61</v>
      </c>
      <c r="B26" s="8" t="s">
        <v>62</v>
      </c>
      <c r="C26" s="3" t="s">
        <v>28</v>
      </c>
      <c r="D26" s="3"/>
      <c r="E26" s="7">
        <v>95176.1</v>
      </c>
      <c r="H26" s="18"/>
    </row>
    <row r="27" spans="1:8" ht="15.75" x14ac:dyDescent="0.25">
      <c r="A27" s="6"/>
      <c r="B27" s="8"/>
      <c r="C27" s="3"/>
      <c r="D27" s="20"/>
      <c r="E27" s="23"/>
      <c r="H27" s="18"/>
    </row>
    <row r="28" spans="1:8" s="13" customFormat="1" ht="14.25" x14ac:dyDescent="0.2">
      <c r="A28" s="9" t="s">
        <v>26</v>
      </c>
      <c r="B28" s="10"/>
      <c r="C28" s="11"/>
      <c r="D28" s="11"/>
      <c r="E28" s="12">
        <f>SUM(E22:E27)</f>
        <v>194508.19</v>
      </c>
    </row>
    <row r="30" spans="1:8" ht="28.5" customHeight="1" x14ac:dyDescent="0.25">
      <c r="A30" s="52" t="s">
        <v>64</v>
      </c>
      <c r="B30" s="52"/>
      <c r="C30" s="52"/>
      <c r="D30" s="52"/>
      <c r="E30" s="52"/>
    </row>
    <row r="31" spans="1:8" ht="30" customHeight="1" x14ac:dyDescent="0.25">
      <c r="A31" s="45" t="s">
        <v>21</v>
      </c>
      <c r="B31" s="45"/>
      <c r="C31" s="45"/>
      <c r="D31" s="45"/>
      <c r="E31" s="45"/>
    </row>
    <row r="32" spans="1:8" ht="13.9" customHeight="1" x14ac:dyDescent="0.25">
      <c r="A32" s="45" t="s">
        <v>20</v>
      </c>
      <c r="B32" s="45"/>
      <c r="C32" s="45"/>
      <c r="D32" s="45"/>
      <c r="E32" s="45"/>
    </row>
    <row r="33" spans="1:5" ht="31.5" customHeight="1" x14ac:dyDescent="0.25">
      <c r="A33" s="45" t="s">
        <v>29</v>
      </c>
      <c r="B33" s="45"/>
      <c r="C33" s="45"/>
      <c r="D33" s="45"/>
      <c r="E33" s="45"/>
    </row>
    <row r="34" spans="1:5" x14ac:dyDescent="0.25">
      <c r="A34" s="45" t="s">
        <v>18</v>
      </c>
      <c r="B34" s="45"/>
      <c r="C34" s="45"/>
      <c r="D34" s="45"/>
      <c r="E34" s="45"/>
    </row>
    <row r="35" spans="1:5" x14ac:dyDescent="0.25">
      <c r="A35" s="34"/>
      <c r="B35" s="34"/>
      <c r="C35" s="34"/>
      <c r="D35" s="34"/>
      <c r="E35" s="34"/>
    </row>
    <row r="36" spans="1:5" x14ac:dyDescent="0.25">
      <c r="A36" s="34"/>
      <c r="B36" s="34"/>
      <c r="C36" s="34"/>
      <c r="D36" s="34"/>
      <c r="E36" s="34"/>
    </row>
    <row r="37" spans="1:5" x14ac:dyDescent="0.25">
      <c r="A37" s="34"/>
      <c r="B37" s="34"/>
      <c r="C37" s="34"/>
      <c r="D37" s="34"/>
      <c r="E37" s="34"/>
    </row>
    <row r="38" spans="1:5" x14ac:dyDescent="0.25">
      <c r="A38" s="53" t="s">
        <v>5</v>
      </c>
      <c r="B38" s="53"/>
      <c r="C38" s="53"/>
      <c r="D38" s="53"/>
      <c r="E38" s="53"/>
    </row>
    <row r="39" spans="1:5" x14ac:dyDescent="0.25">
      <c r="A39" s="45" t="s">
        <v>18</v>
      </c>
      <c r="B39" s="45"/>
      <c r="C39" s="45"/>
      <c r="D39" s="45"/>
      <c r="E39" s="45"/>
    </row>
    <row r="40" spans="1:5" ht="13.9" customHeight="1" x14ac:dyDescent="0.25">
      <c r="A40" s="54" t="s">
        <v>48</v>
      </c>
      <c r="B40" s="54"/>
      <c r="C40" s="54"/>
      <c r="D40" s="54"/>
      <c r="E40" s="54"/>
    </row>
    <row r="41" spans="1:5" x14ac:dyDescent="0.25">
      <c r="B41" s="51" t="s">
        <v>19</v>
      </c>
      <c r="C41" s="51"/>
      <c r="D41" s="51"/>
      <c r="E41" s="5" t="s">
        <v>6</v>
      </c>
    </row>
    <row r="42" spans="1:5" x14ac:dyDescent="0.25">
      <c r="A42" s="35"/>
      <c r="B42" s="35"/>
      <c r="C42" s="35"/>
      <c r="D42" s="35"/>
      <c r="E42" s="35"/>
    </row>
    <row r="43" spans="1:5" ht="13.9" customHeight="1" x14ac:dyDescent="0.25">
      <c r="A43" s="54" t="s">
        <v>38</v>
      </c>
      <c r="B43" s="54"/>
      <c r="C43" s="54"/>
      <c r="D43" s="54"/>
      <c r="E43" s="54"/>
    </row>
    <row r="44" spans="1:5" x14ac:dyDescent="0.25">
      <c r="B44" s="51" t="s">
        <v>19</v>
      </c>
      <c r="C44" s="51"/>
      <c r="D44" s="51"/>
      <c r="E44" s="5" t="s">
        <v>6</v>
      </c>
    </row>
    <row r="46" spans="1:5" x14ac:dyDescent="0.25">
      <c r="A46" s="2" t="s">
        <v>36</v>
      </c>
    </row>
    <row r="47" spans="1:5" x14ac:dyDescent="0.25">
      <c r="A47" s="13" t="s">
        <v>31</v>
      </c>
    </row>
    <row r="48" spans="1:5" x14ac:dyDescent="0.25">
      <c r="A48" s="2" t="s">
        <v>40</v>
      </c>
      <c r="B48" s="16">
        <f>'1кв'!B55</f>
        <v>-2587.5850000000064</v>
      </c>
    </row>
    <row r="49" spans="1:6" ht="15.75" x14ac:dyDescent="0.25">
      <c r="A49" s="14" t="s">
        <v>49</v>
      </c>
      <c r="B49" s="17"/>
    </row>
    <row r="50" spans="1:6" x14ac:dyDescent="0.25">
      <c r="A50" s="2" t="s">
        <v>32</v>
      </c>
      <c r="B50" s="17">
        <v>95940.36</v>
      </c>
    </row>
    <row r="51" spans="1:6" x14ac:dyDescent="0.25">
      <c r="A51" s="2" t="s">
        <v>43</v>
      </c>
      <c r="B51" s="22">
        <f>110*3</f>
        <v>330</v>
      </c>
    </row>
    <row r="52" spans="1:6" x14ac:dyDescent="0.25">
      <c r="A52" s="24" t="s">
        <v>46</v>
      </c>
      <c r="B52" s="26">
        <f>150*3</f>
        <v>450</v>
      </c>
    </row>
    <row r="53" spans="1:6" ht="30" x14ac:dyDescent="0.25">
      <c r="A53" s="33" t="s">
        <v>37</v>
      </c>
      <c r="B53" s="17">
        <f>E28</f>
        <v>194508.19</v>
      </c>
      <c r="F53" s="21"/>
    </row>
    <row r="54" spans="1:6" x14ac:dyDescent="0.25">
      <c r="A54" s="15" t="s">
        <v>33</v>
      </c>
      <c r="B54" s="16">
        <f>B48+B50+B51+B52-B53</f>
        <v>-100375.41500000001</v>
      </c>
    </row>
  </sheetData>
  <mergeCells count="29">
    <mergeCell ref="A39:E39"/>
    <mergeCell ref="A40:E40"/>
    <mergeCell ref="B41:D41"/>
    <mergeCell ref="A43:E43"/>
    <mergeCell ref="B44:D44"/>
    <mergeCell ref="A30:E30"/>
    <mergeCell ref="A31:E31"/>
    <mergeCell ref="A32:E32"/>
    <mergeCell ref="A33:E33"/>
    <mergeCell ref="A34:E34"/>
    <mergeCell ref="A38:E38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2024-08-07T13:11:54Z</dcterms:modified>
</cp:coreProperties>
</file>